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0F9775-E650-4BF1-8B1A-88332ECB15A4}" xr6:coauthVersionLast="46" xr6:coauthVersionMax="46" xr10:uidLastSave="{00000000-0000-0000-0000-000000000000}"/>
  <bookViews>
    <workbookView xWindow="2076" yWindow="576" windowWidth="19308" windowHeight="11700" firstSheet="2" activeTab="10" xr2:uid="{DE14EB71-001E-4A5E-95A3-DFA26A39BF31}"/>
  </bookViews>
  <sheets>
    <sheet name="収入" sheetId="1" r:id="rId1"/>
    <sheet name="支出" sheetId="6" r:id="rId2"/>
    <sheet name="医療費1" sheetId="3" r:id="rId3"/>
    <sheet name="医療費2" sheetId="7" r:id="rId4"/>
    <sheet name="医療費3" sheetId="8" r:id="rId5"/>
    <sheet name="医療費4" sheetId="10" r:id="rId6"/>
    <sheet name="医療費5" sheetId="11" r:id="rId7"/>
    <sheet name="源泉徴収" sheetId="13" r:id="rId8"/>
    <sheet name="年金" sheetId="9" r:id="rId9"/>
    <sheet name="健康保険" sheetId="12" r:id="rId10"/>
    <sheet name="確定申告" sheetId="4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B14" i="1"/>
  <c r="E24" i="4"/>
  <c r="I14" i="1"/>
  <c r="C2" i="13"/>
  <c r="B2" i="13"/>
  <c r="J15" i="4" s="1"/>
  <c r="J2" i="11"/>
  <c r="I2" i="11"/>
  <c r="H2" i="11"/>
  <c r="G2" i="11"/>
  <c r="F2" i="11"/>
  <c r="E2" i="11"/>
  <c r="D2" i="11"/>
  <c r="C2" i="11"/>
  <c r="B2" i="11"/>
  <c r="A2" i="11"/>
  <c r="K2" i="11" s="1"/>
  <c r="J2" i="10"/>
  <c r="I2" i="10"/>
  <c r="H2" i="10"/>
  <c r="G2" i="10"/>
  <c r="F2" i="10"/>
  <c r="E2" i="10"/>
  <c r="D2" i="10"/>
  <c r="C2" i="10"/>
  <c r="B2" i="10"/>
  <c r="A2" i="10"/>
  <c r="C15" i="9"/>
  <c r="B15" i="9"/>
  <c r="B16" i="9" s="1"/>
  <c r="E28" i="4" s="1"/>
  <c r="E37" i="4" s="1"/>
  <c r="J2" i="8"/>
  <c r="I2" i="8"/>
  <c r="H2" i="8"/>
  <c r="G2" i="8"/>
  <c r="F2" i="8"/>
  <c r="E2" i="8"/>
  <c r="D2" i="8"/>
  <c r="C2" i="8"/>
  <c r="B2" i="8"/>
  <c r="J2" i="7"/>
  <c r="I2" i="7"/>
  <c r="H2" i="7"/>
  <c r="G2" i="7"/>
  <c r="F2" i="7"/>
  <c r="E2" i="7"/>
  <c r="D2" i="7"/>
  <c r="C2" i="7"/>
  <c r="B2" i="7"/>
  <c r="J2" i="3"/>
  <c r="I2" i="3"/>
  <c r="H2" i="3"/>
  <c r="G2" i="3"/>
  <c r="F2" i="3"/>
  <c r="E2" i="3"/>
  <c r="D2" i="3"/>
  <c r="C2" i="3"/>
  <c r="B2" i="3"/>
  <c r="A2" i="3"/>
  <c r="A2" i="8"/>
  <c r="A2" i="7"/>
  <c r="H2" i="6"/>
  <c r="G2" i="6"/>
  <c r="F2" i="6"/>
  <c r="E2" i="6"/>
  <c r="D2" i="6"/>
  <c r="C2" i="6"/>
  <c r="B2" i="6"/>
  <c r="A2" i="6"/>
  <c r="J2" i="6" s="1"/>
  <c r="K3" i="1"/>
  <c r="K4" i="1"/>
  <c r="K5" i="1"/>
  <c r="K6" i="1"/>
  <c r="K7" i="1"/>
  <c r="K8" i="1"/>
  <c r="K9" i="1"/>
  <c r="K10" i="1"/>
  <c r="K11" i="1"/>
  <c r="K12" i="1"/>
  <c r="K13" i="1"/>
  <c r="K2" i="1"/>
  <c r="C14" i="1"/>
  <c r="D14" i="1"/>
  <c r="E14" i="1"/>
  <c r="F14" i="1"/>
  <c r="G14" i="1"/>
  <c r="H14" i="1"/>
  <c r="J14" i="1"/>
  <c r="K14" i="1" l="1"/>
  <c r="E2" i="4" s="1"/>
  <c r="E14" i="4" s="1"/>
  <c r="E15" i="4" s="1"/>
  <c r="E26" i="4" s="1"/>
  <c r="K2" i="10"/>
  <c r="K2" i="8"/>
  <c r="K2" i="7"/>
  <c r="K2" i="3"/>
  <c r="E39" i="4" s="1"/>
  <c r="E41" i="4" s="1"/>
  <c r="J3" i="4" l="1"/>
  <c r="J9" i="4" s="1"/>
  <c r="J11" i="4" s="1"/>
  <c r="J12" i="4" s="1"/>
  <c r="J13" i="4" s="1"/>
  <c r="J16" i="4" s="1"/>
  <c r="J18" i="4" s="1"/>
  <c r="J19" i="4" l="1"/>
</calcChain>
</file>

<file path=xl/sharedStrings.xml><?xml version="1.0" encoding="utf-8"?>
<sst xmlns="http://schemas.openxmlformats.org/spreadsheetml/2006/main" count="146" uniqueCount="111">
  <si>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</si>
  <si>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</si>
  <si>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</si>
  <si>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</si>
  <si>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</si>
  <si>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</si>
  <si>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</si>
  <si>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</si>
  <si>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</si>
  <si>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</si>
  <si>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</si>
  <si>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</si>
  <si>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</si>
  <si>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</si>
  <si>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</si>
  <si>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</si>
  <si>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</si>
  <si>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雑費</t>
    <rPh sb="0" eb="2">
      <t>ザッピ</t>
    </rPh>
    <phoneticPr fontId="1"/>
  </si>
  <si>
    <t>接待交際費</t>
    <rPh sb="0" eb="2">
      <t>セッタイ</t>
    </rPh>
    <rPh sb="2" eb="5">
      <t>コウサイヒ</t>
    </rPh>
    <phoneticPr fontId="1"/>
  </si>
  <si>
    <t>地代家賃代</t>
    <rPh sb="0" eb="2">
      <t>チダイ</t>
    </rPh>
    <rPh sb="2" eb="4">
      <t>ヤチン</t>
    </rPh>
    <rPh sb="4" eb="5">
      <t>ダイ</t>
    </rPh>
    <phoneticPr fontId="1"/>
  </si>
  <si>
    <t>事業</t>
    <rPh sb="0" eb="2">
      <t>ジギョウ</t>
    </rPh>
    <phoneticPr fontId="1"/>
  </si>
  <si>
    <t>営業等</t>
    <rPh sb="0" eb="3">
      <t>エイギョウナド</t>
    </rPh>
    <phoneticPr fontId="1"/>
  </si>
  <si>
    <t>農業</t>
    <rPh sb="0" eb="2">
      <t>ノウギョウ</t>
    </rPh>
    <phoneticPr fontId="1"/>
  </si>
  <si>
    <t>不動産</t>
    <rPh sb="0" eb="3">
      <t>フドウサン</t>
    </rPh>
    <phoneticPr fontId="1"/>
  </si>
  <si>
    <t>利子</t>
    <rPh sb="0" eb="2">
      <t>リシ</t>
    </rPh>
    <phoneticPr fontId="1"/>
  </si>
  <si>
    <t>配当</t>
    <rPh sb="0" eb="2">
      <t>ハイトウ</t>
    </rPh>
    <phoneticPr fontId="1"/>
  </si>
  <si>
    <t>給与</t>
    <rPh sb="0" eb="2">
      <t>キュウヨ</t>
    </rPh>
    <phoneticPr fontId="1"/>
  </si>
  <si>
    <t>公的年金等</t>
    <rPh sb="0" eb="5">
      <t>コウテキネンキンアド</t>
    </rPh>
    <phoneticPr fontId="1"/>
  </si>
  <si>
    <t>業務</t>
    <rPh sb="0" eb="2">
      <t>ギョウム</t>
    </rPh>
    <phoneticPr fontId="1"/>
  </si>
  <si>
    <t>その他</t>
    <rPh sb="2" eb="3">
      <t>タ</t>
    </rPh>
    <phoneticPr fontId="1"/>
  </si>
  <si>
    <t>短期</t>
    <rPh sb="0" eb="2">
      <t>タンキ</t>
    </rPh>
    <phoneticPr fontId="1"/>
  </si>
  <si>
    <t>長期</t>
    <rPh sb="0" eb="2">
      <t>チョウキ</t>
    </rPh>
    <phoneticPr fontId="1"/>
  </si>
  <si>
    <t>一時</t>
    <rPh sb="0" eb="2">
      <t>イチジ</t>
    </rPh>
    <phoneticPr fontId="1"/>
  </si>
  <si>
    <t xml:space="preserve">収
入
金
額
等
</t>
    <rPh sb="0" eb="1">
      <t>オサム</t>
    </rPh>
    <rPh sb="2" eb="3">
      <t>ニュウ</t>
    </rPh>
    <rPh sb="4" eb="5">
      <t>キン</t>
    </rPh>
    <rPh sb="6" eb="7">
      <t>ガク</t>
    </rPh>
    <rPh sb="8" eb="9">
      <t>ナド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</si>
  <si>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</si>
  <si>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</si>
  <si>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</si>
  <si>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</si>
  <si>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</si>
  <si>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</si>
  <si>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</si>
  <si>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</si>
  <si>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</si>
  <si>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</si>
  <si>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</si>
  <si>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</si>
  <si>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17,18</t>
    <phoneticPr fontId="1"/>
  </si>
  <si>
    <t>19,20</t>
    <phoneticPr fontId="1"/>
  </si>
  <si>
    <t>21,22</t>
    <phoneticPr fontId="1"/>
  </si>
  <si>
    <t>雑</t>
    <rPh sb="0" eb="1">
      <t>ザツ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</si>
  <si>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</si>
  <si>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</si>
  <si>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 xml:space="preserve">所得から差し引かれる金額
</t>
    <rPh sb="0" eb="2">
      <t>ショトク</t>
    </rPh>
    <rPh sb="4" eb="5">
      <t>サ</t>
    </rPh>
    <rPh sb="6" eb="7">
      <t>ヒ</t>
    </rPh>
    <rPh sb="10" eb="12">
      <t>キンガク</t>
    </rPh>
    <phoneticPr fontId="1"/>
  </si>
  <si>
    <t xml:space="preserve">所得金額等
</t>
    <rPh sb="0" eb="2">
      <t>ショトク</t>
    </rPh>
    <rPh sb="2" eb="4">
      <t>キンガク</t>
    </rPh>
    <rPh sb="4" eb="5">
      <t>ナド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</si>
  <si>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</si>
  <si>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小規模企業共済</t>
    <rPh sb="0" eb="3">
      <t>ショウキボ</t>
    </rPh>
    <rPh sb="3" eb="5">
      <t>キギョウ</t>
    </rPh>
    <rPh sb="5" eb="7">
      <t>キョウサイ</t>
    </rPh>
    <phoneticPr fontId="1"/>
  </si>
  <si>
    <t>生命保険料控除</t>
    <rPh sb="0" eb="4">
      <t>セイメイホケン</t>
    </rPh>
    <rPh sb="4" eb="5">
      <t>リョウ</t>
    </rPh>
    <rPh sb="5" eb="7">
      <t>コウジョ</t>
    </rPh>
    <phoneticPr fontId="1"/>
  </si>
  <si>
    <t>地震保険料控除</t>
    <rPh sb="0" eb="7">
      <t>ジシンホケンリョウコウジョ</t>
    </rPh>
    <phoneticPr fontId="1"/>
  </si>
  <si>
    <t>寡婦・ひとり親</t>
    <rPh sb="0" eb="2">
      <t>カフ</t>
    </rPh>
    <rPh sb="6" eb="7">
      <t>オヤ</t>
    </rPh>
    <phoneticPr fontId="1"/>
  </si>
  <si>
    <t>配偶者</t>
    <rPh sb="0" eb="3">
      <t>ハイグウシャ</t>
    </rPh>
    <phoneticPr fontId="1"/>
  </si>
  <si>
    <t>13～24までの計</t>
    <rPh sb="8" eb="9">
      <t>ケイ</t>
    </rPh>
    <phoneticPr fontId="1"/>
  </si>
  <si>
    <t>雑損控除</t>
    <rPh sb="0" eb="4">
      <t>ザッソンコウジョ</t>
    </rPh>
    <phoneticPr fontId="1"/>
  </si>
  <si>
    <t>医療費控除</t>
    <rPh sb="0" eb="5">
      <t>イリョウヒコウジョ</t>
    </rPh>
    <phoneticPr fontId="1"/>
  </si>
  <si>
    <t>寄付金控除</t>
    <rPh sb="0" eb="5">
      <t>キフキンコウジョ</t>
    </rPh>
    <phoneticPr fontId="1"/>
  </si>
  <si>
    <t>合計25＋26＋27＋28</t>
    <rPh sb="0" eb="2">
      <t>ゴウケイ</t>
    </rPh>
    <phoneticPr fontId="1"/>
  </si>
  <si>
    <t>基礎控除</t>
    <rPh sb="0" eb="4">
      <t>キソコウジョ</t>
    </rPh>
    <phoneticPr fontId="1"/>
  </si>
  <si>
    <t>扶養控除</t>
    <rPh sb="0" eb="4">
      <t>フヨウコウジョ</t>
    </rPh>
    <phoneticPr fontId="1"/>
  </si>
  <si>
    <t>勤労学生・障害者控除</t>
    <rPh sb="0" eb="4">
      <t>キンロウガクセイ</t>
    </rPh>
    <rPh sb="5" eb="8">
      <t>ショウガイシャ</t>
    </rPh>
    <rPh sb="8" eb="10">
      <t>コウジョ</t>
    </rPh>
    <phoneticPr fontId="1"/>
  </si>
  <si>
    <t>1月</t>
  </si>
  <si>
    <t>2月</t>
  </si>
  <si>
    <t>国民年金</t>
    <rPh sb="0" eb="4">
      <t>コクミンネンキン</t>
    </rPh>
    <phoneticPr fontId="1"/>
  </si>
  <si>
    <t>厚生年金</t>
    <rPh sb="0" eb="4">
      <t>コウセイネンキン</t>
    </rPh>
    <phoneticPr fontId="1"/>
  </si>
  <si>
    <t>全合計</t>
    <rPh sb="0" eb="3">
      <t>ゼンゴウケイ</t>
    </rPh>
    <phoneticPr fontId="1"/>
  </si>
  <si>
    <t>病院名</t>
    <rPh sb="0" eb="3">
      <t>ビョウインメイ</t>
    </rPh>
    <phoneticPr fontId="1"/>
  </si>
  <si>
    <t xml:space="preserve">税金の計算
</t>
    <rPh sb="0" eb="2">
      <t>ゼイキン</t>
    </rPh>
    <rPh sb="3" eb="5">
      <t>ケイサン</t>
    </rPh>
    <phoneticPr fontId="1"/>
  </si>
  <si>
    <t>延納届け</t>
    <rPh sb="0" eb="4">
      <t>エンノウ</t>
    </rPh>
    <phoneticPr fontId="1"/>
  </si>
  <si>
    <t>課税される所得金額12-29</t>
    <rPh sb="0" eb="2">
      <t>カゼイ</t>
    </rPh>
    <rPh sb="5" eb="7">
      <t>ショトク</t>
    </rPh>
    <rPh sb="7" eb="9">
      <t>キンガク</t>
    </rPh>
    <phoneticPr fontId="1"/>
  </si>
  <si>
    <t>上の30に対する税額</t>
    <rPh sb="0" eb="1">
      <t>ウエ</t>
    </rPh>
    <rPh sb="5" eb="6">
      <t>タイ</t>
    </rPh>
    <rPh sb="8" eb="10">
      <t>ゼイガク</t>
    </rPh>
    <phoneticPr fontId="1"/>
  </si>
  <si>
    <t>配当控除</t>
    <rPh sb="0" eb="4">
      <t>ハイトウコウジョ</t>
    </rPh>
    <phoneticPr fontId="1"/>
  </si>
  <si>
    <t>35～37</t>
    <phoneticPr fontId="1"/>
  </si>
  <si>
    <t>38～40</t>
    <phoneticPr fontId="1"/>
  </si>
  <si>
    <t>46～47</t>
    <phoneticPr fontId="1"/>
  </si>
  <si>
    <t>住宅耐震改修控除</t>
    <rPh sb="0" eb="2">
      <t>ジュウタク</t>
    </rPh>
    <rPh sb="2" eb="4">
      <t>タイシン</t>
    </rPh>
    <rPh sb="4" eb="6">
      <t>カイシュウ</t>
    </rPh>
    <rPh sb="6" eb="8">
      <t>コウジョ</t>
    </rPh>
    <phoneticPr fontId="1"/>
  </si>
  <si>
    <t>政党等寄付金控除</t>
    <rPh sb="0" eb="2">
      <t>セイトウ</t>
    </rPh>
    <rPh sb="2" eb="3">
      <t>ナド</t>
    </rPh>
    <rPh sb="3" eb="6">
      <t>キフキン</t>
    </rPh>
    <rPh sb="6" eb="8">
      <t>コウジョ</t>
    </rPh>
    <phoneticPr fontId="1"/>
  </si>
  <si>
    <t>差引所得31-(32~40)</t>
    <rPh sb="0" eb="2">
      <t>サシヒキ</t>
    </rPh>
    <rPh sb="2" eb="4">
      <t>ショトク</t>
    </rPh>
    <phoneticPr fontId="1"/>
  </si>
  <si>
    <t>所得及び復興特別所得税43+44</t>
    <rPh sb="0" eb="2">
      <t>ショトク</t>
    </rPh>
    <rPh sb="2" eb="3">
      <t>オヨ</t>
    </rPh>
    <rPh sb="4" eb="6">
      <t>フッコウ</t>
    </rPh>
    <rPh sb="6" eb="8">
      <t>トクベツ</t>
    </rPh>
    <rPh sb="8" eb="11">
      <t>ショトクゼイ</t>
    </rPh>
    <phoneticPr fontId="1"/>
  </si>
  <si>
    <t>外国税額控除</t>
    <rPh sb="0" eb="4">
      <t>ガイコクゼイガク</t>
    </rPh>
    <rPh sb="4" eb="6">
      <t>コウジョ</t>
    </rPh>
    <phoneticPr fontId="1"/>
  </si>
  <si>
    <t>災害減免額</t>
    <rPh sb="0" eb="2">
      <t>サイガイ</t>
    </rPh>
    <rPh sb="2" eb="5">
      <t>ゲンメンガク</t>
    </rPh>
    <phoneticPr fontId="1"/>
  </si>
  <si>
    <t>再差引所得税額41-42</t>
    <rPh sb="0" eb="1">
      <t>サイ</t>
    </rPh>
    <rPh sb="1" eb="3">
      <t>サシヒキ</t>
    </rPh>
    <rPh sb="3" eb="6">
      <t>ショトクゼイ</t>
    </rPh>
    <rPh sb="6" eb="7">
      <t>ガク</t>
    </rPh>
    <phoneticPr fontId="1"/>
  </si>
  <si>
    <t>源泉徴収額</t>
    <rPh sb="0" eb="5">
      <t>ゲンセンチョウシュウガク</t>
    </rPh>
    <phoneticPr fontId="1"/>
  </si>
  <si>
    <t>申告納税額45-(46~48)</t>
    <rPh sb="0" eb="2">
      <t>シンコク</t>
    </rPh>
    <rPh sb="2" eb="5">
      <t>ノウゼイガク</t>
    </rPh>
    <phoneticPr fontId="1"/>
  </si>
  <si>
    <t>予定納税額</t>
    <rPh sb="0" eb="5">
      <t>ヨテイノウゼイガク</t>
    </rPh>
    <phoneticPr fontId="1"/>
  </si>
  <si>
    <t>公的年金等以外の合計所得額</t>
    <rPh sb="0" eb="4">
      <t>コウテキネンキン</t>
    </rPh>
    <rPh sb="4" eb="5">
      <t>ナド</t>
    </rPh>
    <rPh sb="5" eb="7">
      <t>イガイ</t>
    </rPh>
    <rPh sb="8" eb="10">
      <t>ゴウケイ</t>
    </rPh>
    <rPh sb="10" eb="13">
      <t>ショトクガク</t>
    </rPh>
    <phoneticPr fontId="1"/>
  </si>
  <si>
    <t>配偶者の合計所得金額</t>
    <rPh sb="0" eb="3">
      <t>ハイグウシャ</t>
    </rPh>
    <rPh sb="4" eb="6">
      <t>ゴウケイ</t>
    </rPh>
    <rPh sb="6" eb="8">
      <t>ショトク</t>
    </rPh>
    <rPh sb="8" eb="10">
      <t>キンガク</t>
    </rPh>
    <phoneticPr fontId="1"/>
  </si>
  <si>
    <t>専従者給与(控除)額の合計</t>
    <rPh sb="0" eb="3">
      <t>センジュウシャ</t>
    </rPh>
    <rPh sb="3" eb="5">
      <t>キュウヨ</t>
    </rPh>
    <rPh sb="6" eb="8">
      <t>コウジョ</t>
    </rPh>
    <rPh sb="9" eb="10">
      <t>ガク</t>
    </rPh>
    <rPh sb="11" eb="13">
      <t>ゴウケイ</t>
    </rPh>
    <phoneticPr fontId="1"/>
  </si>
  <si>
    <t>青色特別申告控除</t>
    <rPh sb="0" eb="2">
      <t>アオイロ</t>
    </rPh>
    <rPh sb="2" eb="4">
      <t>トクベツ</t>
    </rPh>
    <rPh sb="4" eb="6">
      <t>シンコク</t>
    </rPh>
    <rPh sb="6" eb="8">
      <t>コウジョ</t>
    </rPh>
    <phoneticPr fontId="1"/>
  </si>
  <si>
    <t>雑所得・一時所得等</t>
    <rPh sb="0" eb="3">
      <t>ザッショトク</t>
    </rPh>
    <rPh sb="4" eb="8">
      <t>イチジショトク</t>
    </rPh>
    <rPh sb="8" eb="9">
      <t>ナド</t>
    </rPh>
    <phoneticPr fontId="1"/>
  </si>
  <si>
    <t>未納付きの源泉所得</t>
    <rPh sb="0" eb="2">
      <t>ミノウ</t>
    </rPh>
    <rPh sb="2" eb="3">
      <t>ツ</t>
    </rPh>
    <rPh sb="5" eb="7">
      <t>ゲンセン</t>
    </rPh>
    <rPh sb="7" eb="9">
      <t>ショトク</t>
    </rPh>
    <phoneticPr fontId="1"/>
  </si>
  <si>
    <t>本年度で差し引く繰越</t>
    <rPh sb="0" eb="3">
      <t>ホンネンド</t>
    </rPh>
    <rPh sb="4" eb="5">
      <t>サ</t>
    </rPh>
    <rPh sb="6" eb="7">
      <t>ヒ</t>
    </rPh>
    <rPh sb="8" eb="10">
      <t>クリコシ</t>
    </rPh>
    <phoneticPr fontId="1"/>
  </si>
  <si>
    <t>平均課税対象金額</t>
    <rPh sb="0" eb="4">
      <t>ヘイキンカゼイ</t>
    </rPh>
    <rPh sb="4" eb="6">
      <t>タイショウ</t>
    </rPh>
    <rPh sb="6" eb="8">
      <t>キンガク</t>
    </rPh>
    <phoneticPr fontId="1"/>
  </si>
  <si>
    <t>変動・臨時所得全額</t>
    <rPh sb="0" eb="2">
      <t>ヘンドウ</t>
    </rPh>
    <rPh sb="3" eb="5">
      <t>リンジ</t>
    </rPh>
    <rPh sb="5" eb="9">
      <t>ショトクゼンガク</t>
    </rPh>
    <phoneticPr fontId="1"/>
  </si>
  <si>
    <t>申告期限までに納付する金額</t>
    <rPh sb="0" eb="2">
      <t>シンコク</t>
    </rPh>
    <rPh sb="2" eb="4">
      <t>キゲン</t>
    </rPh>
    <rPh sb="7" eb="9">
      <t>ノウフ</t>
    </rPh>
    <rPh sb="11" eb="13">
      <t>キンガク</t>
    </rPh>
    <phoneticPr fontId="1"/>
  </si>
  <si>
    <t>延滞届出額</t>
    <rPh sb="0" eb="2">
      <t>エンタイ</t>
    </rPh>
    <rPh sb="2" eb="4">
      <t>トドケデ</t>
    </rPh>
    <rPh sb="4" eb="5">
      <t>ガク</t>
    </rPh>
    <phoneticPr fontId="1"/>
  </si>
  <si>
    <t>復興特別所得税額43*2.1%</t>
    <rPh sb="0" eb="2">
      <t>フッコウ</t>
    </rPh>
    <rPh sb="2" eb="4">
      <t>トクベツ</t>
    </rPh>
    <rPh sb="4" eb="8">
      <t>ショトクゼイガク</t>
    </rPh>
    <phoneticPr fontId="1"/>
  </si>
  <si>
    <t>支払額</t>
    <rPh sb="0" eb="3">
      <t>シハライガク</t>
    </rPh>
    <phoneticPr fontId="1"/>
  </si>
  <si>
    <t>会社名</t>
    <rPh sb="0" eb="3">
      <t>カイシャメイ</t>
    </rPh>
    <phoneticPr fontId="1"/>
  </si>
  <si>
    <t>7~9まで計</t>
    <rPh sb="5" eb="6">
      <t>ケイ</t>
    </rPh>
    <phoneticPr fontId="1"/>
  </si>
  <si>
    <t>総合譲渡・一時</t>
    <rPh sb="0" eb="2">
      <t>ソウゴウ</t>
    </rPh>
    <rPh sb="2" eb="4">
      <t>ジョウト</t>
    </rPh>
    <rPh sb="5" eb="7">
      <t>イチジ</t>
    </rPh>
    <phoneticPr fontId="1"/>
  </si>
  <si>
    <t>合計1~6+10+11</t>
    <rPh sb="0" eb="2">
      <t>ゴウケイ</t>
    </rPh>
    <phoneticPr fontId="1"/>
  </si>
  <si>
    <t>　　　　　還付される税額</t>
    <rPh sb="5" eb="7">
      <t>カンプ</t>
    </rPh>
    <rPh sb="10" eb="12">
      <t>ゼイガク</t>
    </rPh>
    <phoneticPr fontId="1"/>
  </si>
  <si>
    <t>第３期分　納める税額</t>
    <rPh sb="0" eb="1">
      <t>ダイ</t>
    </rPh>
    <rPh sb="2" eb="3">
      <t>キ</t>
    </rPh>
    <rPh sb="3" eb="4">
      <t>ブン</t>
    </rPh>
    <rPh sb="5" eb="6">
      <t>オサ</t>
    </rPh>
    <rPh sb="8" eb="10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</si>
</sst>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79" fontId="0" fillId="0" borderId="0" xfId="0" applyNumberFormat="1">
      <alignment vertical="center"/>
    </xf>
    <xf numFmtId="179" fontId="3" fillId="0" borderId="0" xfId="0" applyNumberFormat="1" applyFont="1">
      <alignment vertical="center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vertical="center"/>
    </xf>
    <xf numFmtId="179" fontId="2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0" fontId="0" fillId="8" borderId="0" xfId="0" applyFill="1">
      <alignment vertical="center"/>
    </xf>
    <xf numFmtId="179" fontId="6" fillId="0" borderId="0" xfId="0" applyNumberFormat="1" applyFont="1">
      <alignment vertical="center"/>
    </xf>
    <xf numFmtId="179" fontId="7" fillId="8" borderId="0" xfId="0" applyNumberFormat="1" applyFont="1" applyFill="1">
      <alignment vertical="center"/>
    </xf>
    <xf numFmtId="179" fontId="3" fillId="8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9999FF"/>
      <color rgb="FF99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84BE-3826-4AEC-BE8D-CAF5BEB3B083}">
  <dimension ref="A1:M14"/>
  <sheetViews>
    <sheetView workbookViewId="0">
      <selection activeCell="I13" sqref="I13"/>
    </sheetView>
  </sheetViews>
  <sheetFormatPr defaultRowHeight="18" x14ac:dyDescent="0.45"/>
  <cols>
    <col min="2" max="2" width="8.8984375" bestFit="1" customWidth="1"/>
    <col min="3" max="3" width="9.8984375" bestFit="1" customWidth="1"/>
    <col min="4" max="7" width="8.8984375" bestFit="1" customWidth="1"/>
    <col min="8" max="8" width="16.296875" bestFit="1" customWidth="1"/>
    <col min="9" max="9" width="12.5" bestFit="1" customWidth="1"/>
    <col min="10" max="10" width="8.8984375" bestFit="1" customWidth="1"/>
    <col min="11" max="11" width="9.8984375" bestFit="1" customWidth="1"/>
  </cols>
  <sheetData>
    <row r="1" spans="1:13" x14ac:dyDescent="0.45">
      <c r="C1" s="1"/>
    </row>
    <row r="2" spans="1:13" x14ac:dyDescent="0.45">
      <c r="A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>
        <f>SUM(B2:J2)</f>
        <v>0</v>
      </c>
      <c r="M2">
        <v>1</v>
      </c>
    </row>
    <row r="3" spans="1:13" x14ac:dyDescent="0.45">
      <c r="A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>
        <f t="shared" ref="K3:K13" si="0">SUM(B3:J3)</f>
        <v>0</v>
      </c>
    </row>
    <row r="4" spans="1:13" x14ac:dyDescent="0.45">
      <c r="A4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>
        <f t="shared" si="0"/>
        <v>0</v>
      </c>
    </row>
    <row r="5" spans="1:13" x14ac:dyDescent="0.45">
      <c r="A5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>
        <f t="shared" si="0"/>
        <v>0</v>
      </c>
    </row>
    <row r="6" spans="1:13" x14ac:dyDescent="0.45">
      <c r="A6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>
        <f t="shared" si="0"/>
        <v>0</v>
      </c>
    </row>
    <row r="7" spans="1:13" x14ac:dyDescent="0.45">
      <c r="A7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>
        <f t="shared" si="0"/>
        <v>0</v>
      </c>
    </row>
    <row r="8" spans="1:13" x14ac:dyDescent="0.45">
      <c r="A8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>
        <f t="shared" si="0"/>
        <v>0</v>
      </c>
    </row>
    <row r="9" spans="1:13" x14ac:dyDescent="0.45">
      <c r="A9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>
        <f t="shared" si="0"/>
        <v>0</v>
      </c>
    </row>
    <row r="10" spans="1:13" x14ac:dyDescent="0.45">
      <c r="A10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>
        <f t="shared" si="0"/>
        <v>0</v>
      </c>
    </row>
    <row r="11" spans="1:13" x14ac:dyDescent="0.45">
      <c r="A11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>
        <f t="shared" si="0"/>
        <v>0</v>
      </c>
    </row>
    <row r="12" spans="1:13" x14ac:dyDescent="0.45">
      <c r="A12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>
        <f t="shared" si="0"/>
        <v>0</v>
      </c>
    </row>
    <row r="13" spans="1:13" x14ac:dyDescent="0.45">
      <c r="A13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>
        <f t="shared" si="0"/>
        <v>0</v>
      </c>
    </row>
    <row r="14" spans="1:13" x14ac:dyDescent="0.45">
      <c r="A14" t="s">
        <v>51</v>
      </c>
      <c r="B14" s="13">
        <f>SUM(B2:B13)</f>
        <v>0</v>
      </c>
      <c r="C14" s="13">
        <f t="shared" ref="B14:J14" si="1">SUM(C2:C13)</f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4">
        <f>SUM(B14:J14)</f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A6EE9-C45C-47E7-850E-A210D61A9E22}">
  <dimension ref="A13"/>
  <sheetViews>
    <sheetView topLeftCell="C1" workbookViewId="0">
      <selection activeCell="A13" sqref="A13"/>
    </sheetView>
  </sheetViews>
  <sheetFormatPr defaultRowHeight="18" x14ac:dyDescent="0.45"/>
  <sheetData>
    <row r="13" spans="1:1" x14ac:dyDescent="0.45">
      <c r="A13" t="s">
        <v>50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1E17-3360-4E70-925C-F7218C997628}">
  <dimension ref="A2:K41"/>
  <sheetViews>
    <sheetView tabSelected="1" workbookViewId="0">
      <selection activeCell="J3" sqref="J3"/>
    </sheetView>
  </sheetViews>
  <sheetFormatPr defaultRowHeight="18" x14ac:dyDescent="0.45"/>
  <cols>
    <col min="1" max="1" width="3.19921875" bestFit="1" customWidth="1"/>
    <col min="2" max="2" width="5" bestFit="1" customWidth="1"/>
    <col min="3" max="3" width="20.19921875" bestFit="1" customWidth="1"/>
    <col min="4" max="4" width="5.8984375" style="3" bestFit="1" customWidth="1"/>
    <col min="5" max="5" width="9.8984375" style="13" bestFit="1" customWidth="1"/>
    <col min="7" max="7" width="3.19921875" bestFit="1" customWidth="1"/>
    <col min="8" max="8" width="27.8984375" bestFit="1" customWidth="1"/>
    <col min="9" max="9" width="7.19921875" bestFit="1" customWidth="1"/>
    <col min="10" max="10" width="9.19921875" bestFit="1" customWidth="1"/>
  </cols>
  <sheetData>
    <row r="2" spans="1:10" x14ac:dyDescent="0.45">
      <c r="A2" s="4" t="s">
        <v>33</v>
      </c>
      <c r="B2" s="2" t="s">
        <v>20</v>
      </c>
      <c r="C2" t="s">
        <v>21</v>
      </c>
      <c r="D2" s="3" t="s">
        <v>34</v>
      </c>
      <c r="E2" s="14">
        <f>(収入!K14)</f>
        <v>0</v>
      </c>
      <c r="G2" s="15" t="s">
        <v>74</v>
      </c>
      <c r="H2" t="s">
        <v>76</v>
      </c>
      <c r="I2">
        <v>30</v>
      </c>
      <c r="J2" s="14">
        <f>IF(ROUNDDOWN(E26-E41-J23-J24-J26,-3)&lt;0,0)</f>
        <v>0</v>
      </c>
    </row>
    <row r="3" spans="1:10" x14ac:dyDescent="0.45">
      <c r="A3" s="5"/>
      <c r="B3" s="2"/>
      <c r="C3" t="s">
        <v>22</v>
      </c>
      <c r="D3" s="3" t="s">
        <v>35</v>
      </c>
      <c r="G3" s="16"/>
      <c r="H3" t="s">
        <v>77</v>
      </c>
      <c r="I3">
        <v>31</v>
      </c>
      <c r="J3" s="23">
        <f>_xlfn.IFS(J2&lt;1949000,J2*5%,J2&lt;3299000,J2*10%,J2&lt;6949000,J2*20%,J2&lt;8999000,J2*23%,J2&lt;17999000,J2*33%,J2&lt;39999000,J2*40%,J2&gt;40000000,J2*45%)</f>
        <v>0</v>
      </c>
    </row>
    <row r="4" spans="1:10" x14ac:dyDescent="0.45">
      <c r="A4" s="5"/>
      <c r="C4" t="s">
        <v>23</v>
      </c>
      <c r="D4" s="3" t="s">
        <v>36</v>
      </c>
      <c r="G4" s="16"/>
      <c r="H4" t="s">
        <v>78</v>
      </c>
      <c r="I4">
        <v>32</v>
      </c>
      <c r="J4" s="19"/>
    </row>
    <row r="5" spans="1:10" x14ac:dyDescent="0.45">
      <c r="A5" s="5"/>
      <c r="C5" t="s">
        <v>24</v>
      </c>
      <c r="D5" s="3" t="s">
        <v>37</v>
      </c>
      <c r="G5" s="16"/>
      <c r="I5">
        <v>33</v>
      </c>
      <c r="J5" s="19"/>
    </row>
    <row r="6" spans="1:10" x14ac:dyDescent="0.45">
      <c r="A6" s="5"/>
      <c r="C6" t="s">
        <v>25</v>
      </c>
      <c r="D6" s="3" t="s">
        <v>38</v>
      </c>
      <c r="G6" s="16"/>
      <c r="I6">
        <v>34</v>
      </c>
      <c r="J6" s="19"/>
    </row>
    <row r="7" spans="1:10" x14ac:dyDescent="0.45">
      <c r="A7" s="5"/>
      <c r="C7" t="s">
        <v>26</v>
      </c>
      <c r="D7" s="3" t="s">
        <v>39</v>
      </c>
      <c r="G7" s="16"/>
      <c r="H7" t="s">
        <v>83</v>
      </c>
      <c r="I7" t="s">
        <v>79</v>
      </c>
      <c r="J7" s="19"/>
    </row>
    <row r="8" spans="1:10" x14ac:dyDescent="0.45">
      <c r="A8" s="5"/>
      <c r="B8" s="2" t="s">
        <v>49</v>
      </c>
      <c r="C8" t="s">
        <v>27</v>
      </c>
      <c r="D8" s="3" t="s">
        <v>40</v>
      </c>
      <c r="G8" s="16"/>
      <c r="H8" t="s">
        <v>82</v>
      </c>
      <c r="I8" t="s">
        <v>80</v>
      </c>
      <c r="J8" s="19"/>
    </row>
    <row r="9" spans="1:10" x14ac:dyDescent="0.45">
      <c r="A9" s="5"/>
      <c r="B9" s="2"/>
      <c r="C9" t="s">
        <v>28</v>
      </c>
      <c r="D9" s="3" t="s">
        <v>41</v>
      </c>
      <c r="G9" s="16"/>
      <c r="H9" t="s">
        <v>84</v>
      </c>
      <c r="I9">
        <v>41</v>
      </c>
      <c r="J9" s="13">
        <f>J3-SUM(J4:J8)</f>
        <v>0</v>
      </c>
    </row>
    <row r="10" spans="1:10" x14ac:dyDescent="0.45">
      <c r="A10" s="5"/>
      <c r="B10" s="2"/>
      <c r="C10" t="s">
        <v>29</v>
      </c>
      <c r="D10" s="3" t="s">
        <v>42</v>
      </c>
      <c r="G10" s="16"/>
      <c r="H10" t="s">
        <v>87</v>
      </c>
      <c r="I10">
        <v>42</v>
      </c>
      <c r="J10" s="19"/>
    </row>
    <row r="11" spans="1:10" x14ac:dyDescent="0.45">
      <c r="A11" s="5"/>
      <c r="C11" t="s">
        <v>30</v>
      </c>
      <c r="D11" s="3" t="s">
        <v>43</v>
      </c>
      <c r="G11" s="16"/>
      <c r="H11" t="s">
        <v>88</v>
      </c>
      <c r="I11">
        <v>43</v>
      </c>
      <c r="J11" s="13">
        <f>J9-J10</f>
        <v>0</v>
      </c>
    </row>
    <row r="12" spans="1:10" x14ac:dyDescent="0.45">
      <c r="A12" s="5"/>
      <c r="C12" t="s">
        <v>31</v>
      </c>
      <c r="D12" s="3" t="s">
        <v>44</v>
      </c>
      <c r="G12" s="16"/>
      <c r="H12" s="22" t="s">
        <v>103</v>
      </c>
      <c r="I12">
        <v>44</v>
      </c>
      <c r="J12" s="23">
        <f>J11*2.1%</f>
        <v>0</v>
      </c>
    </row>
    <row r="13" spans="1:10" x14ac:dyDescent="0.45">
      <c r="A13" s="5"/>
      <c r="C13" t="s">
        <v>32</v>
      </c>
      <c r="D13" s="3" t="s">
        <v>45</v>
      </c>
      <c r="G13" s="16"/>
      <c r="H13" s="22" t="s">
        <v>85</v>
      </c>
      <c r="I13">
        <v>45</v>
      </c>
      <c r="J13" s="23">
        <f>J11+J12</f>
        <v>0</v>
      </c>
    </row>
    <row r="14" spans="1:10" x14ac:dyDescent="0.45">
      <c r="A14" s="8"/>
      <c r="B14" t="s">
        <v>50</v>
      </c>
      <c r="E14" s="14">
        <f>SUM(E2:E13)</f>
        <v>0</v>
      </c>
      <c r="G14" s="16"/>
      <c r="H14" t="s">
        <v>86</v>
      </c>
      <c r="I14" t="s">
        <v>81</v>
      </c>
      <c r="J14" s="19"/>
    </row>
    <row r="15" spans="1:10" x14ac:dyDescent="0.45">
      <c r="A15" s="6" t="s">
        <v>53</v>
      </c>
      <c r="B15" s="2" t="s">
        <v>20</v>
      </c>
      <c r="C15" t="s">
        <v>21</v>
      </c>
      <c r="D15" s="3">
        <v>1</v>
      </c>
      <c r="E15" s="13">
        <f>(E14-支出!J2)</f>
        <v>0</v>
      </c>
      <c r="G15" s="16"/>
      <c r="H15" t="s">
        <v>89</v>
      </c>
      <c r="I15">
        <v>48</v>
      </c>
      <c r="J15" s="20">
        <f>(源泉徴収!B2)</f>
        <v>0</v>
      </c>
    </row>
    <row r="16" spans="1:10" x14ac:dyDescent="0.45">
      <c r="A16" s="7"/>
      <c r="B16" s="2"/>
      <c r="C16" t="s">
        <v>22</v>
      </c>
      <c r="D16" s="3">
        <v>2</v>
      </c>
      <c r="G16" s="16"/>
      <c r="H16" s="22" t="s">
        <v>90</v>
      </c>
      <c r="I16">
        <v>49</v>
      </c>
      <c r="J16" s="14">
        <f>J13-J15</f>
        <v>0</v>
      </c>
    </row>
    <row r="17" spans="1:11" x14ac:dyDescent="0.45">
      <c r="A17" s="7"/>
      <c r="C17" t="s">
        <v>23</v>
      </c>
      <c r="D17" s="3">
        <v>3</v>
      </c>
      <c r="G17" s="16"/>
      <c r="H17" t="s">
        <v>91</v>
      </c>
      <c r="I17">
        <v>50</v>
      </c>
      <c r="J17" s="13"/>
    </row>
    <row r="18" spans="1:11" x14ac:dyDescent="0.45">
      <c r="A18" s="7"/>
      <c r="C18" t="s">
        <v>24</v>
      </c>
      <c r="D18" s="3">
        <v>4</v>
      </c>
      <c r="G18" s="16"/>
      <c r="H18" s="22" t="s">
        <v>110</v>
      </c>
      <c r="I18">
        <v>51</v>
      </c>
      <c r="J18" s="24">
        <f>IF(J16&lt;0,0,ROUNDDOWN(J16,-2))</f>
        <v>0</v>
      </c>
    </row>
    <row r="19" spans="1:11" x14ac:dyDescent="0.45">
      <c r="A19" s="7"/>
      <c r="C19" t="s">
        <v>25</v>
      </c>
      <c r="D19" s="3">
        <v>5</v>
      </c>
      <c r="G19" s="16"/>
      <c r="H19" s="22" t="s">
        <v>109</v>
      </c>
      <c r="I19">
        <v>52</v>
      </c>
      <c r="J19" s="25">
        <f>IF(J16&gt;0,0,J16*-1)</f>
        <v>0</v>
      </c>
      <c r="K19" s="26"/>
    </row>
    <row r="20" spans="1:11" x14ac:dyDescent="0.45">
      <c r="A20" s="7"/>
      <c r="C20" t="s">
        <v>26</v>
      </c>
      <c r="D20" s="3">
        <v>6</v>
      </c>
      <c r="G20" s="8"/>
      <c r="J20" s="13"/>
    </row>
    <row r="21" spans="1:11" x14ac:dyDescent="0.45">
      <c r="A21" s="7"/>
      <c r="C21" t="s">
        <v>27</v>
      </c>
      <c r="D21" s="3">
        <v>7</v>
      </c>
      <c r="G21" s="12" t="s">
        <v>29</v>
      </c>
      <c r="H21" t="s">
        <v>92</v>
      </c>
      <c r="I21">
        <v>53</v>
      </c>
      <c r="J21" s="13"/>
    </row>
    <row r="22" spans="1:11" x14ac:dyDescent="0.45">
      <c r="A22" s="7"/>
      <c r="C22" t="s">
        <v>28</v>
      </c>
      <c r="D22" s="3">
        <v>8</v>
      </c>
      <c r="G22" s="2"/>
      <c r="H22" t="s">
        <v>93</v>
      </c>
      <c r="I22">
        <v>54</v>
      </c>
      <c r="J22" s="13"/>
    </row>
    <row r="23" spans="1:11" x14ac:dyDescent="0.45">
      <c r="A23" s="7"/>
      <c r="C23" t="s">
        <v>29</v>
      </c>
      <c r="D23" s="3">
        <v>9</v>
      </c>
      <c r="G23" s="2"/>
      <c r="H23" t="s">
        <v>94</v>
      </c>
      <c r="I23">
        <v>55</v>
      </c>
      <c r="J23" s="19"/>
    </row>
    <row r="24" spans="1:11" x14ac:dyDescent="0.45">
      <c r="A24" s="7"/>
      <c r="C24" t="s">
        <v>106</v>
      </c>
      <c r="D24" s="3">
        <v>10</v>
      </c>
      <c r="E24" s="13">
        <f>SUM(E21:E23)</f>
        <v>0</v>
      </c>
      <c r="G24" s="2"/>
      <c r="H24" t="s">
        <v>95</v>
      </c>
      <c r="I24">
        <v>56</v>
      </c>
      <c r="J24" s="21">
        <v>0</v>
      </c>
    </row>
    <row r="25" spans="1:11" x14ac:dyDescent="0.45">
      <c r="A25" s="7"/>
      <c r="C25" t="s">
        <v>107</v>
      </c>
      <c r="D25" s="3">
        <v>11</v>
      </c>
      <c r="G25" s="2"/>
      <c r="H25" t="s">
        <v>96</v>
      </c>
      <c r="I25">
        <v>57</v>
      </c>
      <c r="J25" s="13"/>
    </row>
    <row r="26" spans="1:11" x14ac:dyDescent="0.45">
      <c r="A26" s="7"/>
      <c r="C26" t="s">
        <v>108</v>
      </c>
      <c r="D26" s="3">
        <v>12</v>
      </c>
      <c r="E26" s="14">
        <f>SUM(E15:E20)+E24+E25</f>
        <v>0</v>
      </c>
      <c r="G26" s="2"/>
      <c r="H26" t="s">
        <v>97</v>
      </c>
      <c r="I26">
        <v>58</v>
      </c>
      <c r="J26" s="19"/>
    </row>
    <row r="27" spans="1:11" x14ac:dyDescent="0.45">
      <c r="A27" s="8"/>
      <c r="E27" s="14"/>
      <c r="G27" s="2"/>
      <c r="H27" t="s">
        <v>98</v>
      </c>
      <c r="I27">
        <v>59</v>
      </c>
      <c r="J27" s="13"/>
    </row>
    <row r="28" spans="1:11" x14ac:dyDescent="0.45">
      <c r="A28" s="10" t="s">
        <v>52</v>
      </c>
      <c r="C28" t="s">
        <v>54</v>
      </c>
      <c r="D28" s="3">
        <v>13</v>
      </c>
      <c r="E28" s="21">
        <f>(年金!B16)</f>
        <v>0</v>
      </c>
      <c r="G28" s="2"/>
      <c r="H28" t="s">
        <v>99</v>
      </c>
      <c r="I28">
        <v>60</v>
      </c>
      <c r="J28" s="13"/>
    </row>
    <row r="29" spans="1:11" x14ac:dyDescent="0.45">
      <c r="A29" s="11"/>
      <c r="C29" t="s">
        <v>55</v>
      </c>
      <c r="D29" s="3">
        <v>14</v>
      </c>
      <c r="E29" s="21"/>
      <c r="G29" s="2"/>
      <c r="H29" t="s">
        <v>100</v>
      </c>
      <c r="I29">
        <v>61</v>
      </c>
      <c r="J29" s="13"/>
    </row>
    <row r="30" spans="1:11" x14ac:dyDescent="0.45">
      <c r="A30" s="11"/>
      <c r="C30" t="s">
        <v>56</v>
      </c>
      <c r="D30" s="3">
        <v>15</v>
      </c>
      <c r="E30" s="21"/>
      <c r="G30" s="8"/>
      <c r="J30" s="13"/>
    </row>
    <row r="31" spans="1:11" x14ac:dyDescent="0.45">
      <c r="A31" s="11"/>
      <c r="C31" t="s">
        <v>57</v>
      </c>
      <c r="D31" s="3">
        <v>16</v>
      </c>
      <c r="E31" s="21"/>
      <c r="G31" s="17" t="s">
        <v>75</v>
      </c>
      <c r="H31" t="s">
        <v>101</v>
      </c>
      <c r="I31">
        <v>62</v>
      </c>
      <c r="J31" s="13"/>
    </row>
    <row r="32" spans="1:11" x14ac:dyDescent="0.45">
      <c r="A32" s="11"/>
      <c r="C32" t="s">
        <v>58</v>
      </c>
      <c r="D32" s="3" t="s">
        <v>46</v>
      </c>
      <c r="E32" s="21"/>
      <c r="G32" s="18"/>
      <c r="H32" t="s">
        <v>102</v>
      </c>
      <c r="I32">
        <v>63</v>
      </c>
      <c r="J32" s="13"/>
    </row>
    <row r="33" spans="1:7" x14ac:dyDescent="0.45">
      <c r="A33" s="11"/>
      <c r="C33" t="s">
        <v>67</v>
      </c>
      <c r="D33" s="3" t="s">
        <v>47</v>
      </c>
      <c r="E33" s="21">
        <v>0</v>
      </c>
      <c r="G33" s="8"/>
    </row>
    <row r="34" spans="1:7" x14ac:dyDescent="0.45">
      <c r="A34" s="11"/>
      <c r="C34" t="s">
        <v>59</v>
      </c>
      <c r="D34" s="3" t="s">
        <v>48</v>
      </c>
      <c r="E34" s="21"/>
      <c r="G34" s="8"/>
    </row>
    <row r="35" spans="1:7" x14ac:dyDescent="0.45">
      <c r="A35" s="11"/>
      <c r="C35" t="s">
        <v>66</v>
      </c>
      <c r="D35" s="3">
        <v>23</v>
      </c>
      <c r="E35" s="21"/>
      <c r="G35" s="8"/>
    </row>
    <row r="36" spans="1:7" x14ac:dyDescent="0.45">
      <c r="A36" s="11"/>
      <c r="C36" t="s">
        <v>65</v>
      </c>
      <c r="D36" s="3">
        <v>24</v>
      </c>
      <c r="E36" s="21">
        <v>480000</v>
      </c>
      <c r="G36" s="8"/>
    </row>
    <row r="37" spans="1:7" x14ac:dyDescent="0.45">
      <c r="A37" s="11"/>
      <c r="C37" t="s">
        <v>60</v>
      </c>
      <c r="D37" s="3">
        <v>25</v>
      </c>
      <c r="E37" s="20">
        <f>SUM(E28:E36)</f>
        <v>480000</v>
      </c>
      <c r="G37" s="8"/>
    </row>
    <row r="38" spans="1:7" x14ac:dyDescent="0.45">
      <c r="A38" s="11"/>
      <c r="C38" t="s">
        <v>61</v>
      </c>
      <c r="D38" s="3">
        <v>26</v>
      </c>
      <c r="E38" s="21"/>
      <c r="G38" s="8"/>
    </row>
    <row r="39" spans="1:7" x14ac:dyDescent="0.45">
      <c r="A39" s="11"/>
      <c r="C39" t="s">
        <v>62</v>
      </c>
      <c r="D39" s="3">
        <v>27</v>
      </c>
      <c r="E39" s="21">
        <f>(医療費1!K2+医療費2!K2+医療費3!K2+医療費4!K2+医療費5!K2)</f>
        <v>0</v>
      </c>
      <c r="G39" s="8"/>
    </row>
    <row r="40" spans="1:7" x14ac:dyDescent="0.45">
      <c r="A40" s="11"/>
      <c r="C40" t="s">
        <v>63</v>
      </c>
      <c r="D40" s="3">
        <v>28</v>
      </c>
      <c r="E40" s="21"/>
      <c r="G40" s="8"/>
    </row>
    <row r="41" spans="1:7" x14ac:dyDescent="0.45">
      <c r="A41" s="11"/>
      <c r="C41" t="s">
        <v>64</v>
      </c>
      <c r="D41" s="3">
        <v>29</v>
      </c>
      <c r="E41" s="20">
        <f>SUM(E37:E40)</f>
        <v>480000</v>
      </c>
    </row>
  </sheetData>
  <mergeCells count="9">
    <mergeCell ref="G2:G19"/>
    <mergeCell ref="G31:G32"/>
    <mergeCell ref="G21:G29"/>
    <mergeCell ref="B2:B3"/>
    <mergeCell ref="A2:A13"/>
    <mergeCell ref="A15:A26"/>
    <mergeCell ref="B15:B16"/>
    <mergeCell ref="B8:B10"/>
    <mergeCell ref="A28:A41"/>
  </mergeCells>
  <phoneticPr fontId="1"/>
  <dataValidations count="2">
    <dataValidation type="list" allowBlank="1" showInputMessage="1" showErrorMessage="1" sqref="E33" xr:uid="{8190FE23-05A6-4518-8DAC-DCB4E5357F1D}">
      <formula1>"0,270000,400000"</formula1>
    </dataValidation>
    <dataValidation type="list" allowBlank="1" showInputMessage="1" showErrorMessage="1" sqref="J24" xr:uid="{A5503154-610B-4588-AC90-A7CA0FF127A3}">
      <formula1>"0,100000,400000"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B468-8CD4-4483-B5DC-72262394CF8B}">
  <dimension ref="A1:J2"/>
  <sheetViews>
    <sheetView workbookViewId="0">
      <pane ySplit="2" topLeftCell="A3" activePane="bottomLeft" state="frozen"/>
      <selection pane="bottomLeft" activeCell="J14" sqref="J14"/>
    </sheetView>
  </sheetViews>
  <sheetFormatPr defaultRowHeight="18" x14ac:dyDescent="0.45"/>
  <cols>
    <col min="1" max="1" width="10.3984375" bestFit="1" customWidth="1"/>
    <col min="2" max="2" width="6.796875" bestFit="1" customWidth="1"/>
    <col min="3" max="4" width="10.3984375" bestFit="1" customWidth="1"/>
    <col min="5" max="5" width="7.3984375" bestFit="1" customWidth="1"/>
    <col min="6" max="6" width="8.59765625" bestFit="1" customWidth="1"/>
    <col min="7" max="7" width="10.3984375" bestFit="1" customWidth="1"/>
  </cols>
  <sheetData>
    <row r="1" spans="1:10" x14ac:dyDescent="0.45">
      <c r="A1" t="s">
        <v>12</v>
      </c>
      <c r="B1" t="s">
        <v>13</v>
      </c>
      <c r="C1" t="s">
        <v>14</v>
      </c>
      <c r="D1" t="s">
        <v>18</v>
      </c>
      <c r="E1" t="s">
        <v>15</v>
      </c>
      <c r="F1" t="s">
        <v>16</v>
      </c>
      <c r="G1" t="s">
        <v>19</v>
      </c>
      <c r="H1" t="s">
        <v>17</v>
      </c>
      <c r="J1" t="s">
        <v>50</v>
      </c>
    </row>
    <row r="2" spans="1:10" x14ac:dyDescent="0.45">
      <c r="A2">
        <f>SUM(A3:A434)</f>
        <v>0</v>
      </c>
      <c r="B2">
        <f>SUM(B3:B434)</f>
        <v>0</v>
      </c>
      <c r="C2">
        <f>SUM(C3:C434)</f>
        <v>0</v>
      </c>
      <c r="D2">
        <f>SUM(D3:D434)</f>
        <v>0</v>
      </c>
      <c r="E2">
        <f>SUM(E3:E434)</f>
        <v>0</v>
      </c>
      <c r="F2">
        <f>SUM(F3:F434)</f>
        <v>0</v>
      </c>
      <c r="G2">
        <f>SUM(G3:G434)</f>
        <v>0</v>
      </c>
      <c r="H2">
        <f>SUM(H3:H434)</f>
        <v>0</v>
      </c>
      <c r="J2" s="9">
        <f>SUM(A2:H2)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79B-7F79-4738-A3F6-83EB19349038}">
  <dimension ref="A1:K2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10.3984375" bestFit="1" customWidth="1"/>
  </cols>
  <sheetData>
    <row r="1" spans="1:11" x14ac:dyDescent="0.45">
      <c r="A1" t="s">
        <v>73</v>
      </c>
      <c r="K1" t="s">
        <v>50</v>
      </c>
    </row>
    <row r="2" spans="1:11" x14ac:dyDescent="0.45">
      <c r="A2">
        <f>SUM(A3:A491)</f>
        <v>0</v>
      </c>
      <c r="B2">
        <f>SUM(B3:B491)</f>
        <v>0</v>
      </c>
      <c r="C2">
        <f>SUM(C3:C491)</f>
        <v>0</v>
      </c>
      <c r="D2">
        <f>SUM(D3:D500)</f>
        <v>0</v>
      </c>
      <c r="E2">
        <f>SUM(E3:E500)</f>
        <v>0</v>
      </c>
      <c r="F2">
        <f>SUM(F3:F500)</f>
        <v>0</v>
      </c>
      <c r="G2">
        <f>SUM(G3:G500)</f>
        <v>0</v>
      </c>
      <c r="H2">
        <f>SUM(H3:H500)</f>
        <v>0</v>
      </c>
      <c r="I2">
        <f>SUM(I3:I500)</f>
        <v>0</v>
      </c>
      <c r="J2">
        <f>SUM(J3:J500)</f>
        <v>0</v>
      </c>
      <c r="K2" s="9">
        <f>SUM(A2:J2)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F622-78B4-4FD5-A471-B0C40E5130EE}">
  <dimension ref="A1:K2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10.3984375" bestFit="1" customWidth="1"/>
  </cols>
  <sheetData>
    <row r="1" spans="1:11" x14ac:dyDescent="0.45">
      <c r="A1" t="s">
        <v>73</v>
      </c>
      <c r="K1" t="s">
        <v>50</v>
      </c>
    </row>
    <row r="2" spans="1:11" x14ac:dyDescent="0.45">
      <c r="A2">
        <f>SUM(A3:A500)</f>
        <v>0</v>
      </c>
      <c r="B2">
        <f>SUM(B3:B500)</f>
        <v>0</v>
      </c>
      <c r="C2">
        <f>SUM(C3:C500)</f>
        <v>0</v>
      </c>
      <c r="D2">
        <f>SUM(D3:D500)</f>
        <v>0</v>
      </c>
      <c r="E2">
        <f>SUM(E3:E500)</f>
        <v>0</v>
      </c>
      <c r="F2">
        <f>SUM(F3:F500)</f>
        <v>0</v>
      </c>
      <c r="G2">
        <f>SUM(G3:G500)</f>
        <v>0</v>
      </c>
      <c r="H2">
        <f>SUM(H3:H500)</f>
        <v>0</v>
      </c>
      <c r="I2">
        <f>SUM(I3:I500)</f>
        <v>0</v>
      </c>
      <c r="J2">
        <f>SUM(J3:J500)</f>
        <v>0</v>
      </c>
      <c r="K2">
        <f>SUM(A2:J2)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91E7-B4A8-4039-B1AF-BF5107345BFD}">
  <dimension ref="A1:K2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10.3984375" bestFit="1" customWidth="1"/>
  </cols>
  <sheetData>
    <row r="1" spans="1:11" x14ac:dyDescent="0.45">
      <c r="A1" t="s">
        <v>73</v>
      </c>
      <c r="K1" t="s">
        <v>50</v>
      </c>
    </row>
    <row r="2" spans="1:11" x14ac:dyDescent="0.45">
      <c r="A2">
        <f>SUM(A3:A488)</f>
        <v>0</v>
      </c>
      <c r="B2">
        <f>SUM(B3:B500)</f>
        <v>0</v>
      </c>
      <c r="C2">
        <f>SUM(C3:C500)</f>
        <v>0</v>
      </c>
      <c r="D2">
        <f>SUM(D3:D500)</f>
        <v>0</v>
      </c>
      <c r="E2">
        <f>SUM(E3:E500)</f>
        <v>0</v>
      </c>
      <c r="F2">
        <f>SUM(F3:F500)</f>
        <v>0</v>
      </c>
      <c r="G2">
        <f>SUM(G3:G500)</f>
        <v>0</v>
      </c>
      <c r="H2">
        <f>SUM(H3:H500)</f>
        <v>0</v>
      </c>
      <c r="I2">
        <f>SUM(I3:I500)</f>
        <v>0</v>
      </c>
      <c r="J2">
        <f>SUM(J3:J500)</f>
        <v>0</v>
      </c>
      <c r="K2">
        <f>SUM(A2:J2)</f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0276-F6FD-46B6-8D20-C4EC11CC4434}">
  <dimension ref="A1:K2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10.3984375" bestFit="1" customWidth="1"/>
  </cols>
  <sheetData>
    <row r="1" spans="1:11" x14ac:dyDescent="0.45">
      <c r="A1" t="s">
        <v>73</v>
      </c>
      <c r="K1" t="s">
        <v>50</v>
      </c>
    </row>
    <row r="2" spans="1:11" x14ac:dyDescent="0.45">
      <c r="A2">
        <f>SUM(A3:A500)</f>
        <v>0</v>
      </c>
      <c r="B2">
        <f>SUM(B3:B500)</f>
        <v>0</v>
      </c>
      <c r="C2">
        <f>SUM(C3:C500)</f>
        <v>0</v>
      </c>
      <c r="D2">
        <f>SUM(D3:D500)</f>
        <v>0</v>
      </c>
      <c r="E2">
        <f>SUM(E3:E500)</f>
        <v>0</v>
      </c>
      <c r="F2">
        <f>SUM(F3:F500)</f>
        <v>0</v>
      </c>
      <c r="G2">
        <f>SUM(G3:G500)</f>
        <v>0</v>
      </c>
      <c r="H2">
        <f>SUM(H3:H500)</f>
        <v>0</v>
      </c>
      <c r="I2">
        <f>SUM(I3:I500)</f>
        <v>0</v>
      </c>
      <c r="J2">
        <f>SUM(J3:J500)</f>
        <v>0</v>
      </c>
      <c r="K2">
        <f>SUM(A2:J2)</f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0A73-B65A-47FE-BAF0-FBE43B3BD037}">
  <dimension ref="A1:K2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10.3984375" bestFit="1" customWidth="1"/>
  </cols>
  <sheetData>
    <row r="1" spans="1:11" x14ac:dyDescent="0.45">
      <c r="A1" t="s">
        <v>73</v>
      </c>
      <c r="K1" t="s">
        <v>50</v>
      </c>
    </row>
    <row r="2" spans="1:11" x14ac:dyDescent="0.45">
      <c r="A2">
        <f>SUM(A3:A500)</f>
        <v>0</v>
      </c>
      <c r="B2">
        <f>SUM(B3:B500)</f>
        <v>0</v>
      </c>
      <c r="C2">
        <f>SUM(C3:C500)</f>
        <v>0</v>
      </c>
      <c r="D2">
        <f>SUM(D3:D500)</f>
        <v>0</v>
      </c>
      <c r="E2">
        <f>SUM(E3:E500)</f>
        <v>0</v>
      </c>
      <c r="F2">
        <f>SUM(F3:F500)</f>
        <v>0</v>
      </c>
      <c r="G2">
        <f>SUM(G3:G500)</f>
        <v>0</v>
      </c>
      <c r="H2">
        <f>SUM(H3:H500)</f>
        <v>0</v>
      </c>
      <c r="I2">
        <f>SUM(I3:I500)</f>
        <v>0</v>
      </c>
      <c r="J2">
        <f>SUM(J3:J500)</f>
        <v>0</v>
      </c>
      <c r="K2">
        <f>SUM(A2:J2)</f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61F8-7DB2-4E2F-88E2-580A7A5A0E87}">
  <dimension ref="A1:C2"/>
  <sheetViews>
    <sheetView workbookViewId="0">
      <selection activeCell="F17" sqref="F17"/>
    </sheetView>
  </sheetViews>
  <sheetFormatPr defaultRowHeight="18" x14ac:dyDescent="0.45"/>
  <cols>
    <col min="1" max="1" width="10.3984375" bestFit="1" customWidth="1"/>
    <col min="2" max="2" width="10.3984375" style="13" bestFit="1" customWidth="1"/>
    <col min="3" max="3" width="9.8984375" style="13" bestFit="1" customWidth="1"/>
  </cols>
  <sheetData>
    <row r="1" spans="1:3" x14ac:dyDescent="0.45">
      <c r="A1" t="s">
        <v>105</v>
      </c>
      <c r="B1" s="13" t="s">
        <v>89</v>
      </c>
      <c r="C1" s="13" t="s">
        <v>104</v>
      </c>
    </row>
    <row r="2" spans="1:3" x14ac:dyDescent="0.45">
      <c r="A2" t="s">
        <v>50</v>
      </c>
      <c r="B2" s="14">
        <f>SUM(B3:B100)</f>
        <v>0</v>
      </c>
      <c r="C2" s="14">
        <f>SUM(C3:C100)</f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BA4B-90BC-4AE1-B176-BF7F613D3B36}">
  <dimension ref="A1:C16"/>
  <sheetViews>
    <sheetView workbookViewId="0">
      <selection activeCell="C14" sqref="C14"/>
    </sheetView>
  </sheetViews>
  <sheetFormatPr defaultRowHeight="18" x14ac:dyDescent="0.45"/>
  <cols>
    <col min="2" max="2" width="8.796875" style="13"/>
  </cols>
  <sheetData>
    <row r="1" spans="1:3" x14ac:dyDescent="0.45">
      <c r="B1" s="13" t="s">
        <v>70</v>
      </c>
      <c r="C1" t="s">
        <v>71</v>
      </c>
    </row>
    <row r="2" spans="1:3" x14ac:dyDescent="0.45">
      <c r="A2" t="s">
        <v>3</v>
      </c>
    </row>
    <row r="3" spans="1:3" x14ac:dyDescent="0.45">
      <c r="A3" t="s">
        <v>4</v>
      </c>
    </row>
    <row r="4" spans="1:3" x14ac:dyDescent="0.45">
      <c r="A4" t="s">
        <v>5</v>
      </c>
    </row>
    <row r="5" spans="1:3" x14ac:dyDescent="0.45">
      <c r="A5" t="s">
        <v>6</v>
      </c>
    </row>
    <row r="6" spans="1:3" x14ac:dyDescent="0.45">
      <c r="A6" t="s">
        <v>7</v>
      </c>
    </row>
    <row r="7" spans="1:3" x14ac:dyDescent="0.45">
      <c r="A7" t="s">
        <v>8</v>
      </c>
    </row>
    <row r="8" spans="1:3" x14ac:dyDescent="0.45">
      <c r="A8" t="s">
        <v>9</v>
      </c>
    </row>
    <row r="9" spans="1:3" x14ac:dyDescent="0.45">
      <c r="A9" t="s">
        <v>10</v>
      </c>
    </row>
    <row r="10" spans="1:3" x14ac:dyDescent="0.45">
      <c r="A10" t="s">
        <v>11</v>
      </c>
    </row>
    <row r="11" spans="1:3" x14ac:dyDescent="0.45">
      <c r="A11" t="s">
        <v>68</v>
      </c>
    </row>
    <row r="12" spans="1:3" x14ac:dyDescent="0.45">
      <c r="A12" t="s">
        <v>69</v>
      </c>
    </row>
    <row r="13" spans="1:3" x14ac:dyDescent="0.45">
      <c r="A13" t="s">
        <v>2</v>
      </c>
    </row>
    <row r="15" spans="1:3" x14ac:dyDescent="0.45">
      <c r="A15" t="s">
        <v>50</v>
      </c>
      <c r="B15" s="13">
        <f>SUM(B2:B13)</f>
        <v>0</v>
      </c>
      <c r="C15" s="13">
        <f>SUM(C2:C13)</f>
        <v>0</v>
      </c>
    </row>
    <row r="16" spans="1:3" x14ac:dyDescent="0.45">
      <c r="A16" t="s">
        <v>72</v>
      </c>
      <c r="B16" s="14">
        <f>SUM(B15:C15)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収入</vt:lpstr>
      <vt:lpstr>支出</vt:lpstr>
      <vt:lpstr>医療費1</vt:lpstr>
      <vt:lpstr>医療費2</vt:lpstr>
      <vt:lpstr>医療費3</vt:lpstr>
      <vt:lpstr>医療費4</vt:lpstr>
      <vt:lpstr>医療費5</vt:lpstr>
      <vt:lpstr>源泉徴収</vt:lpstr>
      <vt:lpstr>年金</vt:lpstr>
      <vt:lpstr>健康保険</vt:lpstr>
      <vt:lpstr>確定申告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2020-03-09T20:02:42Z</dcterms:created>
  <dcterms:modified xsi:type="dcterms:W3CDTF">2021-04-08T21:07:32Z</dcterms:modified>
</cp:coreProperties>
</file>